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CONTRACT'!$A$1:$O$40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<sst xmlns="http://schemas.openxmlformats.org/spreadsheetml/2006/main" count="95" uniqueCount="75">
  <si>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</si>
  <si>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</si>
  <si>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</si>
  <si>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</si>
  <si>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</si>
  <si>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</si>
  <si>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</si>
  <si>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</si>
  <si>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</si>
  <si>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</si>
  <si>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</si>
  <si>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</si>
  <si>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</si>
  <si>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</si>
  <si>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</si>
  <si>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</si>
  <si>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</si>
  <si>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</si>
  <si>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</si>
  <si>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</si>
  <si>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</si>
  <si>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</si>
  <si>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</si>
  <si>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</si>
  <si>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</si>
  <si>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</si>
  <si>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</si>
  <si>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</si>
  <si>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</si>
  <si>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</si>
  <si>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</si>
  <si>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</si>
  <si>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</si>
  <si>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</si>
  <si>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</si>
  <si>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</si>
  <si>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</si>
  <si>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</si>
  <si>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</si>
  <si>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</si>
  <si>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</si>
  <si>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</si>
  <si>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</si>
  <si>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</si>
  <si>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</si>
  <si>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</si>
  <si>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</si>
  <si>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</si>
  <si>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</si>
  <si>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</si>
  <si>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</si>
  <si>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</si>
  <si>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</si>
  <si>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</si>
  <si>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</si>
  <si>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</si>
  <si>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</si>
  <si>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</si>
  <si>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</si>
  <si>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</si>
  <si>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</si>
  <si>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</si>
  <si>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TOTAL TRIM.I 2024</t>
  </si>
  <si>
    <t>TOTAL 2024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</si>
  <si>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</si>
  <si>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</si>
  <si>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</si>
  <si>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</si>
  <si>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</si>
  <si>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</si>
  <si>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TRIM.I 2024 CU MONITORIZARE,  PREVENTIE</t>
  </si>
  <si>
    <t>TOTAL 2024 PREVENTIE</t>
  </si>
  <si>
    <t>TOTAL 2024 CU MONITORIZARE, PREVENTIE</t>
  </si>
  <si>
    <t>FEBRUARIE 2024 (VALIDAT)</t>
  </si>
  <si>
    <t xml:space="preserve">MARTIE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</si>
</sst>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="99" zoomScaleNormal="99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3" sqref="E53"/>
    </sheetView>
  </sheetViews>
  <sheetFormatPr defaultColWidth="9.140625" defaultRowHeight="12.75"/>
  <cols>
    <col min="1" max="1" width="6.28125" style="14" customWidth="1"/>
    <col min="2" max="2" width="47.421875" style="14" customWidth="1"/>
    <col min="3" max="3" width="10.00390625" style="14" customWidth="1"/>
    <col min="4" max="4" width="19.140625" style="14" customWidth="1"/>
    <col min="5" max="5" width="19.28125" style="14" customWidth="1"/>
    <col min="6" max="9" width="20.28125" style="14" customWidth="1"/>
    <col min="10" max="10" width="21.00390625" style="14" customWidth="1"/>
    <col min="11" max="11" width="20.7109375" style="14" customWidth="1"/>
    <col min="12" max="14" width="21.00390625" style="14" customWidth="1"/>
    <col min="15" max="15" width="21.140625" style="25" customWidth="1"/>
    <col min="16" max="16" width="10.8515625" style="14" customWidth="1"/>
    <col min="17" max="17" width="12.7109375" style="14" customWidth="1"/>
    <col min="18" max="18" width="11.28125" style="14" customWidth="1"/>
    <col min="19" max="19" width="10.57421875" style="14" customWidth="1"/>
    <col min="20" max="16384" width="9.140625" style="14" customWidth="1"/>
  </cols>
  <sheetData>
    <row r="1" ht="18" customHeight="1"/>
    <row r="2" spans="1:15" s="18" customFormat="1" ht="25.5" customHeight="1">
      <c r="A2" s="27"/>
      <c r="B2" s="18" t="s">
        <v>64</v>
      </c>
      <c r="O2" s="30"/>
    </row>
    <row r="3" spans="1:15" s="18" customFormat="1" ht="22.5" customHeight="1">
      <c r="A3" s="27"/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0"/>
    </row>
    <row r="4" spans="1:14" ht="23.2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s="24" customFormat="1" ht="93" customHeight="1">
      <c r="A5" s="5" t="s">
        <v>0</v>
      </c>
      <c r="B5" s="2" t="s">
        <v>1</v>
      </c>
      <c r="C5" s="16" t="s">
        <v>20</v>
      </c>
      <c r="D5" s="23" t="s">
        <v>67</v>
      </c>
      <c r="E5" s="23" t="s">
        <v>73</v>
      </c>
      <c r="F5" s="41" t="s">
        <v>65</v>
      </c>
      <c r="G5" s="41" t="s">
        <v>68</v>
      </c>
      <c r="H5" s="41" t="s">
        <v>69</v>
      </c>
      <c r="I5" s="41" t="s">
        <v>74</v>
      </c>
      <c r="J5" s="23" t="s">
        <v>62</v>
      </c>
      <c r="K5" s="23" t="s">
        <v>70</v>
      </c>
      <c r="L5" s="23" t="s">
        <v>63</v>
      </c>
      <c r="M5" s="23" t="s">
        <v>66</v>
      </c>
      <c r="N5" s="23" t="s">
        <v>71</v>
      </c>
      <c r="O5" s="23" t="s">
        <v>72</v>
      </c>
    </row>
    <row r="6" spans="1:17" ht="55.5" customHeight="1">
      <c r="A6" s="13">
        <v>1</v>
      </c>
      <c r="B6" s="17" t="s">
        <v>59</v>
      </c>
      <c r="C6" s="9" t="s">
        <v>52</v>
      </c>
      <c r="D6" s="20">
        <v>232205.12</v>
      </c>
      <c r="E6" s="20">
        <v>269938.14</v>
      </c>
      <c r="F6" s="20">
        <v>345944.99</v>
      </c>
      <c r="G6" s="20">
        <v>379355.78</v>
      </c>
      <c r="H6" s="20">
        <v>0</v>
      </c>
      <c r="I6" s="20">
        <v>212726.31</v>
      </c>
      <c r="J6" s="20">
        <f>I6+E6+D6</f>
        <v>714869.5700000001</v>
      </c>
      <c r="K6" s="20">
        <f>F6+J6+G6+H6</f>
        <v>1440170.34</v>
      </c>
      <c r="L6" s="20">
        <f aca="true" t="shared" si="0" ref="L6:L34">J6</f>
        <v>714869.5700000001</v>
      </c>
      <c r="M6" s="20">
        <f>F6+G6</f>
        <v>725300.77</v>
      </c>
      <c r="N6" s="20">
        <f>H6</f>
        <v>0</v>
      </c>
      <c r="O6" s="20">
        <f>L6+M6+N6</f>
        <v>1440170.34</v>
      </c>
      <c r="P6" s="25"/>
      <c r="Q6" s="25"/>
    </row>
    <row r="7" spans="1:17" ht="51" customHeight="1">
      <c r="A7" s="13">
        <v>1</v>
      </c>
      <c r="B7" s="17" t="s">
        <v>60</v>
      </c>
      <c r="C7" s="9" t="s">
        <v>52</v>
      </c>
      <c r="D7" s="20">
        <v>32795</v>
      </c>
      <c r="E7" s="20">
        <v>38119.91</v>
      </c>
      <c r="F7" s="20">
        <v>16151.09</v>
      </c>
      <c r="G7" s="20">
        <v>10671</v>
      </c>
      <c r="H7" s="20">
        <v>0</v>
      </c>
      <c r="I7" s="20">
        <v>30134</v>
      </c>
      <c r="J7" s="20">
        <f>I7+E7+D7</f>
        <v>101048.91</v>
      </c>
      <c r="K7" s="20">
        <f>F7+J7+G7+H7</f>
        <v>127871</v>
      </c>
      <c r="L7" s="20">
        <f t="shared" si="0"/>
        <v>101048.91</v>
      </c>
      <c r="M7" s="20">
        <f aca="true" t="shared" si="1" ref="M7:M34">F7+G7</f>
        <v>26822.09</v>
      </c>
      <c r="N7" s="20">
        <f aca="true" t="shared" si="2" ref="N7:N34">H7</f>
        <v>0</v>
      </c>
      <c r="O7" s="20">
        <f aca="true" t="shared" si="3" ref="O7:O34">L7+M7+N7</f>
        <v>127871</v>
      </c>
      <c r="P7" s="25"/>
      <c r="Q7" s="25"/>
    </row>
    <row r="8" spans="1:17" ht="48" customHeight="1">
      <c r="A8" s="13">
        <v>1</v>
      </c>
      <c r="B8" s="17" t="s">
        <v>61</v>
      </c>
      <c r="C8" s="9" t="s">
        <v>52</v>
      </c>
      <c r="D8" s="20">
        <v>27366</v>
      </c>
      <c r="E8" s="20">
        <v>31812.96</v>
      </c>
      <c r="F8" s="20">
        <v>21681.04</v>
      </c>
      <c r="G8" s="20">
        <v>16581</v>
      </c>
      <c r="H8" s="20">
        <v>0</v>
      </c>
      <c r="I8" s="20">
        <v>25139</v>
      </c>
      <c r="J8" s="20">
        <f>I8+E8+D8</f>
        <v>84317.95999999999</v>
      </c>
      <c r="K8" s="20">
        <f>F8+J8+G8+H8</f>
        <v>122580</v>
      </c>
      <c r="L8" s="20">
        <f t="shared" si="0"/>
        <v>84317.95999999999</v>
      </c>
      <c r="M8" s="20">
        <f t="shared" si="1"/>
        <v>38262.04</v>
      </c>
      <c r="N8" s="20">
        <f t="shared" si="2"/>
        <v>0</v>
      </c>
      <c r="O8" s="20">
        <f t="shared" si="3"/>
        <v>122580</v>
      </c>
      <c r="P8" s="25"/>
      <c r="Q8" s="25"/>
    </row>
    <row r="9" spans="1:16" ht="42" customHeight="1">
      <c r="A9" s="13">
        <v>2</v>
      </c>
      <c r="B9" s="12" t="s">
        <v>7</v>
      </c>
      <c r="C9" s="9" t="s">
        <v>30</v>
      </c>
      <c r="D9" s="20">
        <v>51260</v>
      </c>
      <c r="E9" s="20">
        <v>61993</v>
      </c>
      <c r="F9" s="20">
        <v>0</v>
      </c>
      <c r="G9" s="20">
        <v>0</v>
      </c>
      <c r="H9" s="20">
        <v>0</v>
      </c>
      <c r="I9" s="20">
        <v>48312</v>
      </c>
      <c r="J9" s="20">
        <f>I9+E9+D9</f>
        <v>161565</v>
      </c>
      <c r="K9" s="20">
        <f>F9+J9+G9+H9</f>
        <v>161565</v>
      </c>
      <c r="L9" s="20">
        <f t="shared" si="0"/>
        <v>161565</v>
      </c>
      <c r="M9" s="20">
        <f t="shared" si="1"/>
        <v>0</v>
      </c>
      <c r="N9" s="20">
        <f t="shared" si="2"/>
        <v>0</v>
      </c>
      <c r="O9" s="20">
        <f t="shared" si="3"/>
        <v>161565</v>
      </c>
      <c r="P9" s="25"/>
    </row>
    <row r="10" spans="1:17" ht="39.75" customHeight="1">
      <c r="A10" s="13">
        <v>3</v>
      </c>
      <c r="B10" s="12" t="s">
        <v>39</v>
      </c>
      <c r="C10" s="9" t="s">
        <v>37</v>
      </c>
      <c r="D10" s="20">
        <v>192612.36</v>
      </c>
      <c r="E10" s="20">
        <v>223928.17</v>
      </c>
      <c r="F10" s="20">
        <v>350019.11</v>
      </c>
      <c r="G10" s="20">
        <v>293091.04</v>
      </c>
      <c r="H10" s="20">
        <v>0</v>
      </c>
      <c r="I10" s="20">
        <v>175697.76</v>
      </c>
      <c r="J10" s="20">
        <f>I10+E10+D10</f>
        <v>592238.29</v>
      </c>
      <c r="K10" s="20">
        <f>F10+J10+G10+H10</f>
        <v>1235348.44</v>
      </c>
      <c r="L10" s="20">
        <f t="shared" si="0"/>
        <v>592238.29</v>
      </c>
      <c r="M10" s="20">
        <f t="shared" si="1"/>
        <v>643110.1499999999</v>
      </c>
      <c r="N10" s="20">
        <f t="shared" si="2"/>
        <v>0</v>
      </c>
      <c r="O10" s="20">
        <f t="shared" si="3"/>
        <v>1235348.44</v>
      </c>
      <c r="P10" s="25"/>
      <c r="Q10" s="25"/>
    </row>
    <row r="11" spans="1:17" ht="39.75" customHeight="1">
      <c r="A11" s="13">
        <v>3</v>
      </c>
      <c r="B11" s="12" t="s">
        <v>46</v>
      </c>
      <c r="C11" s="9" t="s">
        <v>37</v>
      </c>
      <c r="D11" s="20">
        <v>8110.35</v>
      </c>
      <c r="E11" s="20">
        <v>6980.55</v>
      </c>
      <c r="F11" s="20">
        <v>0</v>
      </c>
      <c r="G11" s="20">
        <v>0</v>
      </c>
      <c r="H11" s="20">
        <v>0</v>
      </c>
      <c r="I11" s="20">
        <v>0</v>
      </c>
      <c r="J11" s="20">
        <f>I11+E11+D11</f>
        <v>15090.900000000001</v>
      </c>
      <c r="K11" s="20">
        <f>F11+J11+G11+H11</f>
        <v>15090.900000000001</v>
      </c>
      <c r="L11" s="20">
        <f t="shared" si="0"/>
        <v>15090.900000000001</v>
      </c>
      <c r="M11" s="20">
        <f t="shared" si="1"/>
        <v>0</v>
      </c>
      <c r="N11" s="20">
        <f t="shared" si="2"/>
        <v>0</v>
      </c>
      <c r="O11" s="20">
        <f t="shared" si="3"/>
        <v>15090.900000000001</v>
      </c>
      <c r="P11" s="25"/>
      <c r="Q11" s="25"/>
    </row>
    <row r="12" spans="1:16" ht="39.75" customHeight="1">
      <c r="A12" s="13">
        <v>4</v>
      </c>
      <c r="B12" s="12" t="s">
        <v>3</v>
      </c>
      <c r="C12" s="9" t="s">
        <v>35</v>
      </c>
      <c r="D12" s="20">
        <v>98556.36</v>
      </c>
      <c r="E12" s="20">
        <v>114577.29</v>
      </c>
      <c r="F12" s="20">
        <f>347820.39-302082.72</f>
        <v>45737.67000000004</v>
      </c>
      <c r="G12" s="20">
        <v>342089.71</v>
      </c>
      <c r="H12" s="20">
        <v>889.5</v>
      </c>
      <c r="I12" s="20">
        <v>90495.35</v>
      </c>
      <c r="J12" s="20">
        <f>I12+E12+D12</f>
        <v>303629</v>
      </c>
      <c r="K12" s="20">
        <f>F12+J12+G12+H12</f>
        <v>692345.8800000001</v>
      </c>
      <c r="L12" s="20">
        <f t="shared" si="0"/>
        <v>303629</v>
      </c>
      <c r="M12" s="20">
        <f t="shared" si="1"/>
        <v>387827.38000000006</v>
      </c>
      <c r="N12" s="20">
        <f t="shared" si="2"/>
        <v>889.5</v>
      </c>
      <c r="O12" s="20">
        <f t="shared" si="3"/>
        <v>692345.8800000001</v>
      </c>
      <c r="P12" s="25"/>
    </row>
    <row r="13" spans="1:16" ht="39.75" customHeight="1">
      <c r="A13" s="13">
        <v>5</v>
      </c>
      <c r="B13" s="33" t="s">
        <v>40</v>
      </c>
      <c r="C13" s="10" t="s">
        <v>41</v>
      </c>
      <c r="D13" s="20">
        <v>50158</v>
      </c>
      <c r="E13" s="20">
        <v>59287</v>
      </c>
      <c r="F13" s="20">
        <v>0</v>
      </c>
      <c r="G13" s="20">
        <v>0</v>
      </c>
      <c r="H13" s="20">
        <v>0</v>
      </c>
      <c r="I13" s="20">
        <v>45972.799999999996</v>
      </c>
      <c r="J13" s="20">
        <f>I13+E13+D13</f>
        <v>155417.8</v>
      </c>
      <c r="K13" s="20">
        <f>F13+J13+G13+H13</f>
        <v>155417.8</v>
      </c>
      <c r="L13" s="20">
        <f t="shared" si="0"/>
        <v>155417.8</v>
      </c>
      <c r="M13" s="20">
        <f t="shared" si="1"/>
        <v>0</v>
      </c>
      <c r="N13" s="20">
        <f t="shared" si="2"/>
        <v>0</v>
      </c>
      <c r="O13" s="20">
        <f t="shared" si="3"/>
        <v>155417.8</v>
      </c>
      <c r="P13" s="25"/>
    </row>
    <row r="14" spans="1:17" ht="39.75" customHeight="1">
      <c r="A14" s="13">
        <v>6</v>
      </c>
      <c r="B14" s="12" t="s">
        <v>4</v>
      </c>
      <c r="C14" s="9" t="s">
        <v>28</v>
      </c>
      <c r="D14" s="20">
        <v>60412.32</v>
      </c>
      <c r="E14" s="20">
        <v>70327.86</v>
      </c>
      <c r="F14" s="20">
        <v>0</v>
      </c>
      <c r="G14" s="20">
        <v>0</v>
      </c>
      <c r="H14" s="20">
        <v>0</v>
      </c>
      <c r="I14" s="20">
        <v>54900.28</v>
      </c>
      <c r="J14" s="20">
        <f>I14+E14+D14</f>
        <v>185640.46</v>
      </c>
      <c r="K14" s="20">
        <f>F14+J14+G14+H14</f>
        <v>185640.46</v>
      </c>
      <c r="L14" s="20">
        <f t="shared" si="0"/>
        <v>185640.46</v>
      </c>
      <c r="M14" s="20">
        <f t="shared" si="1"/>
        <v>0</v>
      </c>
      <c r="N14" s="20">
        <f t="shared" si="2"/>
        <v>0</v>
      </c>
      <c r="O14" s="20">
        <f t="shared" si="3"/>
        <v>185640.46</v>
      </c>
      <c r="P14" s="25"/>
      <c r="Q14" s="25"/>
    </row>
    <row r="15" spans="1:16" ht="39.75" customHeight="1">
      <c r="A15" s="13">
        <v>7</v>
      </c>
      <c r="B15" s="34" t="s">
        <v>18</v>
      </c>
      <c r="C15" s="10" t="s">
        <v>34</v>
      </c>
      <c r="D15" s="20">
        <v>102562.59</v>
      </c>
      <c r="E15" s="20">
        <v>119233.24</v>
      </c>
      <c r="F15" s="20">
        <v>33945.19</v>
      </c>
      <c r="G15" s="20">
        <v>56821.61</v>
      </c>
      <c r="H15" s="20">
        <v>0</v>
      </c>
      <c r="I15" s="20">
        <v>93594.06999999999</v>
      </c>
      <c r="J15" s="20">
        <f>I15+E15+D15</f>
        <v>315389.9</v>
      </c>
      <c r="K15" s="20">
        <f>F15+J15+G15+H15</f>
        <v>406156.7</v>
      </c>
      <c r="L15" s="20">
        <f t="shared" si="0"/>
        <v>315389.9</v>
      </c>
      <c r="M15" s="20">
        <f t="shared" si="1"/>
        <v>90766.8</v>
      </c>
      <c r="N15" s="20">
        <f t="shared" si="2"/>
        <v>0</v>
      </c>
      <c r="O15" s="20">
        <f t="shared" si="3"/>
        <v>406156.7</v>
      </c>
      <c r="P15" s="25"/>
    </row>
    <row r="16" spans="1:16" ht="57.75" customHeight="1">
      <c r="A16" s="13">
        <v>8</v>
      </c>
      <c r="B16" s="34" t="s">
        <v>50</v>
      </c>
      <c r="C16" s="10" t="s">
        <v>47</v>
      </c>
      <c r="D16" s="20">
        <v>167738.67</v>
      </c>
      <c r="E16" s="20">
        <v>207807.25</v>
      </c>
      <c r="F16" s="20">
        <v>0</v>
      </c>
      <c r="G16" s="20">
        <v>0</v>
      </c>
      <c r="H16" s="20">
        <v>0</v>
      </c>
      <c r="I16" s="20">
        <v>159200.28</v>
      </c>
      <c r="J16" s="20">
        <f>I16+E16+D16</f>
        <v>534746.2000000001</v>
      </c>
      <c r="K16" s="20">
        <f>F16+J16+G16+H16</f>
        <v>534746.2000000001</v>
      </c>
      <c r="L16" s="20">
        <f t="shared" si="0"/>
        <v>534746.2000000001</v>
      </c>
      <c r="M16" s="20">
        <f t="shared" si="1"/>
        <v>0</v>
      </c>
      <c r="N16" s="20">
        <f t="shared" si="2"/>
        <v>0</v>
      </c>
      <c r="O16" s="20">
        <f t="shared" si="3"/>
        <v>534746.2000000001</v>
      </c>
      <c r="P16" s="25"/>
    </row>
    <row r="17" spans="1:16" ht="48.75" customHeight="1">
      <c r="A17" s="13">
        <v>9</v>
      </c>
      <c r="B17" s="34" t="s">
        <v>49</v>
      </c>
      <c r="C17" s="10" t="s">
        <v>48</v>
      </c>
      <c r="D17" s="20">
        <v>121478</v>
      </c>
      <c r="E17" s="20">
        <v>141230.18</v>
      </c>
      <c r="F17" s="20">
        <v>125716.82</v>
      </c>
      <c r="G17" s="20">
        <v>169169</v>
      </c>
      <c r="H17" s="20">
        <v>0</v>
      </c>
      <c r="I17" s="20">
        <v>110978</v>
      </c>
      <c r="J17" s="20">
        <f>I17+E17+D17</f>
        <v>373686.18</v>
      </c>
      <c r="K17" s="20">
        <f>F17+J17+G17+H17</f>
        <v>668572</v>
      </c>
      <c r="L17" s="20">
        <f t="shared" si="0"/>
        <v>373686.18</v>
      </c>
      <c r="M17" s="20">
        <f t="shared" si="1"/>
        <v>294885.82</v>
      </c>
      <c r="N17" s="20">
        <f t="shared" si="2"/>
        <v>0</v>
      </c>
      <c r="O17" s="20">
        <f t="shared" si="3"/>
        <v>668572</v>
      </c>
      <c r="P17" s="25"/>
    </row>
    <row r="18" spans="1:16" ht="39.75" customHeight="1">
      <c r="A18" s="13">
        <v>10</v>
      </c>
      <c r="B18" s="12" t="s">
        <v>38</v>
      </c>
      <c r="C18" s="9" t="s">
        <v>33</v>
      </c>
      <c r="D18" s="20">
        <v>25023.43</v>
      </c>
      <c r="E18" s="20">
        <v>23611.09</v>
      </c>
      <c r="F18" s="20">
        <v>0</v>
      </c>
      <c r="G18" s="20">
        <v>0</v>
      </c>
      <c r="H18" s="20">
        <v>0</v>
      </c>
      <c r="I18" s="20">
        <v>21329.66</v>
      </c>
      <c r="J18" s="20">
        <f>I18+E18+D18</f>
        <v>69964.18</v>
      </c>
      <c r="K18" s="20">
        <f>F18+J18+G18+H18</f>
        <v>69964.18</v>
      </c>
      <c r="L18" s="20">
        <f t="shared" si="0"/>
        <v>69964.18</v>
      </c>
      <c r="M18" s="20">
        <f t="shared" si="1"/>
        <v>0</v>
      </c>
      <c r="N18" s="20">
        <f t="shared" si="2"/>
        <v>0</v>
      </c>
      <c r="O18" s="20">
        <f t="shared" si="3"/>
        <v>69964.18</v>
      </c>
      <c r="P18" s="25"/>
    </row>
    <row r="19" spans="1:17" ht="39.75" customHeight="1">
      <c r="A19" s="13">
        <v>11</v>
      </c>
      <c r="B19" s="34" t="s">
        <v>13</v>
      </c>
      <c r="C19" s="10" t="s">
        <v>22</v>
      </c>
      <c r="D19" s="20">
        <v>16459.43</v>
      </c>
      <c r="E19" s="20">
        <v>12822.17</v>
      </c>
      <c r="F19" s="20">
        <v>0</v>
      </c>
      <c r="G19" s="20">
        <v>0</v>
      </c>
      <c r="H19" s="20">
        <v>0</v>
      </c>
      <c r="I19" s="20">
        <v>20871.379999999997</v>
      </c>
      <c r="J19" s="20">
        <f>I19+E19+D19</f>
        <v>50152.979999999996</v>
      </c>
      <c r="K19" s="20">
        <f>F19+J19+G19+H19</f>
        <v>50152.979999999996</v>
      </c>
      <c r="L19" s="20">
        <f t="shared" si="0"/>
        <v>50152.979999999996</v>
      </c>
      <c r="M19" s="20">
        <f t="shared" si="1"/>
        <v>0</v>
      </c>
      <c r="N19" s="20">
        <f t="shared" si="2"/>
        <v>0</v>
      </c>
      <c r="O19" s="20">
        <f t="shared" si="3"/>
        <v>50152.979999999996</v>
      </c>
      <c r="P19" s="25"/>
      <c r="Q19" s="25"/>
    </row>
    <row r="20" spans="1:16" ht="39.75" customHeight="1">
      <c r="A20" s="13">
        <v>12</v>
      </c>
      <c r="B20" s="12" t="s">
        <v>8</v>
      </c>
      <c r="C20" s="9" t="s">
        <v>27</v>
      </c>
      <c r="D20" s="20">
        <v>43536.96</v>
      </c>
      <c r="E20" s="20">
        <v>50618.73</v>
      </c>
      <c r="F20" s="20">
        <v>0</v>
      </c>
      <c r="G20" s="20">
        <v>0</v>
      </c>
      <c r="H20" s="20">
        <v>0</v>
      </c>
      <c r="I20" s="20">
        <v>39386.94</v>
      </c>
      <c r="J20" s="20">
        <f>I20+E20+D20</f>
        <v>133542.63</v>
      </c>
      <c r="K20" s="20">
        <f>F20+J20+G20+H20</f>
        <v>133542.63</v>
      </c>
      <c r="L20" s="20">
        <f t="shared" si="0"/>
        <v>133542.63</v>
      </c>
      <c r="M20" s="20">
        <f t="shared" si="1"/>
        <v>0</v>
      </c>
      <c r="N20" s="20">
        <f t="shared" si="2"/>
        <v>0</v>
      </c>
      <c r="O20" s="20">
        <f t="shared" si="3"/>
        <v>133542.63</v>
      </c>
      <c r="P20" s="25"/>
    </row>
    <row r="21" spans="1:16" ht="39.75" customHeight="1">
      <c r="A21" s="13">
        <v>13</v>
      </c>
      <c r="B21" s="35" t="s">
        <v>6</v>
      </c>
      <c r="C21" s="9" t="s">
        <v>36</v>
      </c>
      <c r="D21" s="20">
        <v>97319</v>
      </c>
      <c r="E21" s="20">
        <v>113144.37</v>
      </c>
      <c r="F21" s="20">
        <v>24705.63</v>
      </c>
      <c r="G21" s="20">
        <v>19834</v>
      </c>
      <c r="H21" s="20">
        <v>0</v>
      </c>
      <c r="I21" s="20">
        <v>88744</v>
      </c>
      <c r="J21" s="20">
        <f>I21+E21+D21</f>
        <v>299207.37</v>
      </c>
      <c r="K21" s="20">
        <f>F21+J21+G21+H21</f>
        <v>343747</v>
      </c>
      <c r="L21" s="20">
        <f t="shared" si="0"/>
        <v>299207.37</v>
      </c>
      <c r="M21" s="20">
        <f t="shared" si="1"/>
        <v>44539.630000000005</v>
      </c>
      <c r="N21" s="20">
        <f t="shared" si="2"/>
        <v>0</v>
      </c>
      <c r="O21" s="20">
        <f t="shared" si="3"/>
        <v>343747</v>
      </c>
      <c r="P21" s="25"/>
    </row>
    <row r="22" spans="1:16" ht="49.5" customHeight="1">
      <c r="A22" s="13">
        <v>14</v>
      </c>
      <c r="B22" s="12" t="s">
        <v>5</v>
      </c>
      <c r="C22" s="9" t="s">
        <v>32</v>
      </c>
      <c r="D22" s="20">
        <v>27155.55</v>
      </c>
      <c r="E22" s="20">
        <v>34095.75</v>
      </c>
      <c r="F22" s="20">
        <v>0</v>
      </c>
      <c r="G22" s="20">
        <v>0</v>
      </c>
      <c r="H22" s="20">
        <v>0</v>
      </c>
      <c r="I22" s="20">
        <v>25466.850000000002</v>
      </c>
      <c r="J22" s="20">
        <f>I22+E22+D22</f>
        <v>86718.15000000001</v>
      </c>
      <c r="K22" s="20">
        <f>F22+J22+G22+H22</f>
        <v>86718.15000000001</v>
      </c>
      <c r="L22" s="20">
        <f t="shared" si="0"/>
        <v>86718.15000000001</v>
      </c>
      <c r="M22" s="20">
        <f t="shared" si="1"/>
        <v>0</v>
      </c>
      <c r="N22" s="20">
        <f t="shared" si="2"/>
        <v>0</v>
      </c>
      <c r="O22" s="20">
        <f t="shared" si="3"/>
        <v>86718.15000000001</v>
      </c>
      <c r="P22" s="25"/>
    </row>
    <row r="23" spans="1:16" ht="39.75" customHeight="1">
      <c r="A23" s="13">
        <v>15</v>
      </c>
      <c r="B23" s="17" t="s">
        <v>14</v>
      </c>
      <c r="C23" s="9" t="s">
        <v>29</v>
      </c>
      <c r="D23" s="20">
        <v>57456.08</v>
      </c>
      <c r="E23" s="20">
        <v>66789.44</v>
      </c>
      <c r="F23" s="20">
        <v>11275.56</v>
      </c>
      <c r="G23" s="20">
        <v>2495.92</v>
      </c>
      <c r="H23" s="20">
        <v>0</v>
      </c>
      <c r="I23" s="20">
        <v>52796.4</v>
      </c>
      <c r="J23" s="20">
        <f>I23+E23+D23</f>
        <v>177041.91999999998</v>
      </c>
      <c r="K23" s="20">
        <f>F23+J23+G23+H23</f>
        <v>190813.4</v>
      </c>
      <c r="L23" s="20">
        <f t="shared" si="0"/>
        <v>177041.91999999998</v>
      </c>
      <c r="M23" s="20">
        <f t="shared" si="1"/>
        <v>13771.48</v>
      </c>
      <c r="N23" s="20">
        <f t="shared" si="2"/>
        <v>0</v>
      </c>
      <c r="O23" s="20">
        <f t="shared" si="3"/>
        <v>190813.4</v>
      </c>
      <c r="P23" s="25"/>
    </row>
    <row r="24" spans="1:17" ht="39.75" customHeight="1">
      <c r="A24" s="13">
        <v>16</v>
      </c>
      <c r="B24" s="17" t="s">
        <v>15</v>
      </c>
      <c r="C24" s="15" t="s">
        <v>31</v>
      </c>
      <c r="D24" s="20">
        <v>112026.3</v>
      </c>
      <c r="E24" s="20">
        <v>42636.42</v>
      </c>
      <c r="F24" s="20">
        <v>0</v>
      </c>
      <c r="G24" s="20">
        <v>177100.79</v>
      </c>
      <c r="H24" s="20">
        <v>0</v>
      </c>
      <c r="I24" s="20">
        <v>86927.49</v>
      </c>
      <c r="J24" s="20">
        <f>I24+E24+D24</f>
        <v>241590.21000000002</v>
      </c>
      <c r="K24" s="20">
        <f>F24+J24+G24+H24</f>
        <v>418691</v>
      </c>
      <c r="L24" s="20">
        <f t="shared" si="0"/>
        <v>241590.21000000002</v>
      </c>
      <c r="M24" s="20">
        <f t="shared" si="1"/>
        <v>177100.79</v>
      </c>
      <c r="N24" s="20">
        <f t="shared" si="2"/>
        <v>0</v>
      </c>
      <c r="O24" s="20">
        <f t="shared" si="3"/>
        <v>418691</v>
      </c>
      <c r="P24" s="25"/>
      <c r="Q24" s="25"/>
    </row>
    <row r="25" spans="1:17" ht="39.75" customHeight="1">
      <c r="A25" s="13">
        <v>17</v>
      </c>
      <c r="B25" s="17" t="s">
        <v>51</v>
      </c>
      <c r="C25" s="15" t="s">
        <v>25</v>
      </c>
      <c r="D25" s="20">
        <v>13396.2</v>
      </c>
      <c r="E25" s="20">
        <v>16825.95</v>
      </c>
      <c r="F25" s="20">
        <v>0</v>
      </c>
      <c r="G25" s="20">
        <v>0</v>
      </c>
      <c r="H25" s="20">
        <v>0</v>
      </c>
      <c r="I25" s="20">
        <v>84392.76</v>
      </c>
      <c r="J25" s="20">
        <f>I25+E25+D25</f>
        <v>114614.90999999999</v>
      </c>
      <c r="K25" s="20">
        <f>F25+J25+G25+H25</f>
        <v>114614.90999999999</v>
      </c>
      <c r="L25" s="20">
        <f t="shared" si="0"/>
        <v>114614.90999999999</v>
      </c>
      <c r="M25" s="20">
        <f t="shared" si="1"/>
        <v>0</v>
      </c>
      <c r="N25" s="20">
        <f t="shared" si="2"/>
        <v>0</v>
      </c>
      <c r="O25" s="20">
        <f t="shared" si="3"/>
        <v>114614.90999999999</v>
      </c>
      <c r="P25" s="25"/>
      <c r="Q25" s="25"/>
    </row>
    <row r="26" spans="1:17" ht="39.75" customHeight="1">
      <c r="A26" s="13">
        <v>18</v>
      </c>
      <c r="B26" s="36" t="s">
        <v>12</v>
      </c>
      <c r="C26" s="10" t="s">
        <v>24</v>
      </c>
      <c r="D26" s="20">
        <v>42029.71</v>
      </c>
      <c r="E26" s="20">
        <v>47716.73</v>
      </c>
      <c r="F26" s="20">
        <v>0</v>
      </c>
      <c r="G26" s="20">
        <v>0</v>
      </c>
      <c r="H26" s="20">
        <v>0</v>
      </c>
      <c r="I26" s="20">
        <v>67807.18</v>
      </c>
      <c r="J26" s="20">
        <f>I26+E26+D26</f>
        <v>157553.62</v>
      </c>
      <c r="K26" s="20">
        <f>F26+J26+G26+H26</f>
        <v>157553.62</v>
      </c>
      <c r="L26" s="20">
        <f t="shared" si="0"/>
        <v>157553.62</v>
      </c>
      <c r="M26" s="20">
        <f t="shared" si="1"/>
        <v>0</v>
      </c>
      <c r="N26" s="20">
        <f t="shared" si="2"/>
        <v>0</v>
      </c>
      <c r="O26" s="20">
        <f t="shared" si="3"/>
        <v>157553.62</v>
      </c>
      <c r="P26" s="25"/>
      <c r="Q26" s="25"/>
    </row>
    <row r="27" spans="1:17" ht="39.75" customHeight="1">
      <c r="A27" s="13">
        <v>19</v>
      </c>
      <c r="B27" s="36" t="s">
        <v>11</v>
      </c>
      <c r="C27" s="10" t="s">
        <v>26</v>
      </c>
      <c r="D27" s="20">
        <v>16175.14</v>
      </c>
      <c r="E27" s="20">
        <v>21692.04</v>
      </c>
      <c r="F27" s="20">
        <v>0</v>
      </c>
      <c r="G27" s="20">
        <v>0</v>
      </c>
      <c r="H27" s="20">
        <v>0</v>
      </c>
      <c r="I27" s="20">
        <v>21224.03</v>
      </c>
      <c r="J27" s="20">
        <f>I27+E27+D27</f>
        <v>59091.21</v>
      </c>
      <c r="K27" s="20">
        <f>F27+J27+G27+H27</f>
        <v>59091.21</v>
      </c>
      <c r="L27" s="20">
        <f t="shared" si="0"/>
        <v>59091.21</v>
      </c>
      <c r="M27" s="20">
        <f t="shared" si="1"/>
        <v>0</v>
      </c>
      <c r="N27" s="20">
        <f t="shared" si="2"/>
        <v>0</v>
      </c>
      <c r="O27" s="20">
        <f t="shared" si="3"/>
        <v>59091.21</v>
      </c>
      <c r="P27" s="25"/>
      <c r="Q27" s="25"/>
    </row>
    <row r="28" spans="1:17" ht="39.75" customHeight="1">
      <c r="A28" s="13">
        <v>20</v>
      </c>
      <c r="B28" s="36" t="s">
        <v>9</v>
      </c>
      <c r="C28" s="10" t="s">
        <v>23</v>
      </c>
      <c r="D28" s="20">
        <v>216074.48</v>
      </c>
      <c r="E28" s="20">
        <v>256089.33</v>
      </c>
      <c r="F28" s="20">
        <v>0</v>
      </c>
      <c r="G28" s="20">
        <v>0</v>
      </c>
      <c r="H28" s="20">
        <v>0</v>
      </c>
      <c r="I28" s="20">
        <v>220228.75999999998</v>
      </c>
      <c r="J28" s="20">
        <f>I28+E28+D28</f>
        <v>692392.57</v>
      </c>
      <c r="K28" s="20">
        <f>F28+J28+G28+H28</f>
        <v>692392.57</v>
      </c>
      <c r="L28" s="20">
        <f t="shared" si="0"/>
        <v>692392.57</v>
      </c>
      <c r="M28" s="20">
        <f t="shared" si="1"/>
        <v>0</v>
      </c>
      <c r="N28" s="20">
        <f t="shared" si="2"/>
        <v>0</v>
      </c>
      <c r="O28" s="20">
        <f t="shared" si="3"/>
        <v>692392.57</v>
      </c>
      <c r="P28" s="25"/>
      <c r="Q28" s="25"/>
    </row>
    <row r="29" spans="1:17" ht="39.75" customHeight="1">
      <c r="A29" s="13">
        <v>21</v>
      </c>
      <c r="B29" s="37" t="s">
        <v>10</v>
      </c>
      <c r="C29" s="10" t="s">
        <v>21</v>
      </c>
      <c r="D29" s="20">
        <v>37530.32</v>
      </c>
      <c r="E29" s="20">
        <v>41278.08</v>
      </c>
      <c r="F29" s="20">
        <v>0</v>
      </c>
      <c r="G29" s="20">
        <v>0</v>
      </c>
      <c r="H29" s="20">
        <v>0</v>
      </c>
      <c r="I29" s="20">
        <v>40590.7</v>
      </c>
      <c r="J29" s="20">
        <f>I29+E29+D29</f>
        <v>119399.1</v>
      </c>
      <c r="K29" s="20">
        <f>F29+J29+G29+H29</f>
        <v>119399.1</v>
      </c>
      <c r="L29" s="20">
        <f t="shared" si="0"/>
        <v>119399.1</v>
      </c>
      <c r="M29" s="20">
        <f t="shared" si="1"/>
        <v>0</v>
      </c>
      <c r="N29" s="20">
        <f t="shared" si="2"/>
        <v>0</v>
      </c>
      <c r="O29" s="20">
        <f t="shared" si="3"/>
        <v>119399.1</v>
      </c>
      <c r="P29" s="25"/>
      <c r="Q29" s="25"/>
    </row>
    <row r="30" spans="1:16" ht="39.75" customHeight="1">
      <c r="A30" s="13">
        <v>22</v>
      </c>
      <c r="B30" s="15" t="s">
        <v>42</v>
      </c>
      <c r="C30" s="10" t="s">
        <v>44</v>
      </c>
      <c r="D30" s="20">
        <v>29132.7</v>
      </c>
      <c r="E30" s="20">
        <v>33571.2</v>
      </c>
      <c r="F30" s="20">
        <v>0</v>
      </c>
      <c r="G30" s="20">
        <v>0</v>
      </c>
      <c r="H30" s="20">
        <v>0</v>
      </c>
      <c r="I30" s="20">
        <v>26953.800000000003</v>
      </c>
      <c r="J30" s="20">
        <f>I30+E30+D30</f>
        <v>89657.7</v>
      </c>
      <c r="K30" s="20">
        <f>F30+J30+G30+H30</f>
        <v>89657.7</v>
      </c>
      <c r="L30" s="20">
        <f t="shared" si="0"/>
        <v>89657.7</v>
      </c>
      <c r="M30" s="20">
        <f t="shared" si="1"/>
        <v>0</v>
      </c>
      <c r="N30" s="20">
        <f t="shared" si="2"/>
        <v>0</v>
      </c>
      <c r="O30" s="20">
        <f t="shared" si="3"/>
        <v>89657.7</v>
      </c>
      <c r="P30" s="25"/>
    </row>
    <row r="31" spans="1:16" ht="39.75" customHeight="1">
      <c r="A31" s="13">
        <v>23</v>
      </c>
      <c r="B31" s="38" t="s">
        <v>43</v>
      </c>
      <c r="C31" s="10" t="s">
        <v>45</v>
      </c>
      <c r="D31" s="20">
        <v>171344.54</v>
      </c>
      <c r="E31" s="20">
        <v>201740.02</v>
      </c>
      <c r="F31" s="20">
        <v>78352.94</v>
      </c>
      <c r="G31" s="20">
        <v>127761.2</v>
      </c>
      <c r="H31" s="20">
        <v>0</v>
      </c>
      <c r="I31" s="20">
        <v>158872.52</v>
      </c>
      <c r="J31" s="20">
        <f>I31+E31+D31</f>
        <v>531957.08</v>
      </c>
      <c r="K31" s="20">
        <f>F31+J31+G31+H31</f>
        <v>738071.22</v>
      </c>
      <c r="L31" s="20">
        <f t="shared" si="0"/>
        <v>531957.08</v>
      </c>
      <c r="M31" s="20">
        <f t="shared" si="1"/>
        <v>206114.14</v>
      </c>
      <c r="N31" s="20">
        <f t="shared" si="2"/>
        <v>0</v>
      </c>
      <c r="O31" s="20">
        <f t="shared" si="3"/>
        <v>738071.22</v>
      </c>
      <c r="P31" s="25"/>
    </row>
    <row r="32" spans="1:16" ht="39.75" customHeight="1">
      <c r="A32" s="39">
        <v>24</v>
      </c>
      <c r="B32" s="40" t="s">
        <v>53</v>
      </c>
      <c r="C32" s="10" t="s">
        <v>56</v>
      </c>
      <c r="D32" s="20">
        <v>71163.5</v>
      </c>
      <c r="E32" s="20">
        <v>82722.38</v>
      </c>
      <c r="F32" s="20">
        <v>33314.12</v>
      </c>
      <c r="G32" s="20">
        <v>27805.5</v>
      </c>
      <c r="H32" s="20">
        <v>0</v>
      </c>
      <c r="I32" s="20">
        <v>75991.5</v>
      </c>
      <c r="J32" s="20">
        <f>I32+E32+D32</f>
        <v>229877.38</v>
      </c>
      <c r="K32" s="20">
        <f>F32+J32+G32+H32</f>
        <v>290997</v>
      </c>
      <c r="L32" s="20">
        <f t="shared" si="0"/>
        <v>229877.38</v>
      </c>
      <c r="M32" s="20">
        <f t="shared" si="1"/>
        <v>61119.62</v>
      </c>
      <c r="N32" s="20">
        <f t="shared" si="2"/>
        <v>0</v>
      </c>
      <c r="O32" s="20">
        <f t="shared" si="3"/>
        <v>290997</v>
      </c>
      <c r="P32" s="25"/>
    </row>
    <row r="33" spans="1:16" ht="39.75" customHeight="1">
      <c r="A33" s="39">
        <v>25</v>
      </c>
      <c r="B33" s="40" t="s">
        <v>54</v>
      </c>
      <c r="C33" s="10" t="s">
        <v>57</v>
      </c>
      <c r="D33" s="20">
        <v>33754.64</v>
      </c>
      <c r="E33" s="20">
        <v>41671.04</v>
      </c>
      <c r="F33" s="20">
        <v>0</v>
      </c>
      <c r="G33" s="20">
        <v>0</v>
      </c>
      <c r="H33" s="20">
        <v>0</v>
      </c>
      <c r="I33" s="20">
        <v>36627.04</v>
      </c>
      <c r="J33" s="20">
        <f>I33+E33+D33</f>
        <v>112052.72</v>
      </c>
      <c r="K33" s="20">
        <f>F33+J33+G33+H33</f>
        <v>112052.72</v>
      </c>
      <c r="L33" s="20">
        <f t="shared" si="0"/>
        <v>112052.72</v>
      </c>
      <c r="M33" s="20">
        <f t="shared" si="1"/>
        <v>0</v>
      </c>
      <c r="N33" s="20">
        <f t="shared" si="2"/>
        <v>0</v>
      </c>
      <c r="O33" s="20">
        <f t="shared" si="3"/>
        <v>112052.72</v>
      </c>
      <c r="P33" s="25"/>
    </row>
    <row r="34" spans="1:16" ht="39.75" customHeight="1">
      <c r="A34" s="39">
        <v>26</v>
      </c>
      <c r="B34" s="40" t="s">
        <v>55</v>
      </c>
      <c r="C34" s="10" t="s">
        <v>58</v>
      </c>
      <c r="D34" s="20">
        <v>67348.8</v>
      </c>
      <c r="E34" s="20">
        <v>78290.4</v>
      </c>
      <c r="F34" s="20">
        <v>98843.4</v>
      </c>
      <c r="G34" s="20">
        <v>195732.08</v>
      </c>
      <c r="H34" s="20">
        <v>0</v>
      </c>
      <c r="I34" s="20">
        <v>61890.92</v>
      </c>
      <c r="J34" s="20">
        <f>I34+E34+D34</f>
        <v>207530.12</v>
      </c>
      <c r="K34" s="20">
        <f>F34+J34+G34+H34</f>
        <v>502105.6</v>
      </c>
      <c r="L34" s="20">
        <f t="shared" si="0"/>
        <v>207530.12</v>
      </c>
      <c r="M34" s="20">
        <f t="shared" si="1"/>
        <v>294575.48</v>
      </c>
      <c r="N34" s="20">
        <f t="shared" si="2"/>
        <v>0</v>
      </c>
      <c r="O34" s="20">
        <f t="shared" si="3"/>
        <v>502105.6</v>
      </c>
      <c r="P34" s="25"/>
    </row>
    <row r="35" spans="1:19" s="24" customFormat="1" ht="41.25" customHeight="1">
      <c r="A35" s="6"/>
      <c r="B35" s="29" t="s">
        <v>2</v>
      </c>
      <c r="C35" s="11"/>
      <c r="D35" s="4">
        <f aca="true" t="shared" si="4" ref="D35:L35">SUM(D6:D34)</f>
        <v>2222181.55</v>
      </c>
      <c r="E35" s="4">
        <f t="shared" si="4"/>
        <v>2510550.69</v>
      </c>
      <c r="F35" s="4">
        <f t="shared" si="4"/>
        <v>1185687.5600000003</v>
      </c>
      <c r="G35" s="4">
        <f t="shared" si="4"/>
        <v>1818508.6300000001</v>
      </c>
      <c r="H35" s="4">
        <f t="shared" si="4"/>
        <v>889.5</v>
      </c>
      <c r="I35" s="4">
        <f t="shared" si="4"/>
        <v>2177251.78</v>
      </c>
      <c r="J35" s="4">
        <f t="shared" si="4"/>
        <v>6909984.0200000005</v>
      </c>
      <c r="K35" s="4">
        <f t="shared" si="4"/>
        <v>9915069.710000003</v>
      </c>
      <c r="L35" s="4">
        <f t="shared" si="4"/>
        <v>6909984.0200000005</v>
      </c>
      <c r="M35" s="4">
        <f>SUM(M6:M34)</f>
        <v>3004196.19</v>
      </c>
      <c r="N35" s="4">
        <f>SUM(N6:N34)</f>
        <v>889.5</v>
      </c>
      <c r="O35" s="4">
        <f>SUM(O6:O34)</f>
        <v>9915069.710000003</v>
      </c>
      <c r="P35" s="28"/>
      <c r="Q35" s="28"/>
      <c r="R35" s="25"/>
      <c r="S35" s="25"/>
    </row>
    <row r="36" spans="1:19" s="24" customFormat="1" ht="41.2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8"/>
      <c r="Q36" s="28"/>
      <c r="R36" s="25"/>
      <c r="S36" s="25"/>
    </row>
    <row r="37" spans="2:14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s="24" customFormat="1" ht="90" customHeight="1">
      <c r="A38" s="7" t="s">
        <v>0</v>
      </c>
      <c r="B38" s="3" t="s">
        <v>1</v>
      </c>
      <c r="C38" s="16" t="s">
        <v>20</v>
      </c>
      <c r="D38" s="23" t="s">
        <v>67</v>
      </c>
      <c r="E38" s="23" t="s">
        <v>73</v>
      </c>
      <c r="F38" s="41" t="s">
        <v>65</v>
      </c>
      <c r="G38" s="41" t="s">
        <v>68</v>
      </c>
      <c r="H38" s="41" t="s">
        <v>69</v>
      </c>
      <c r="I38" s="41" t="s">
        <v>74</v>
      </c>
      <c r="J38" s="23" t="s">
        <v>62</v>
      </c>
      <c r="K38" s="23" t="s">
        <v>70</v>
      </c>
      <c r="L38" s="23" t="s">
        <v>63</v>
      </c>
      <c r="M38" s="23" t="s">
        <v>66</v>
      </c>
      <c r="N38" s="23" t="s">
        <v>71</v>
      </c>
      <c r="O38" s="23" t="s">
        <v>72</v>
      </c>
    </row>
    <row r="39" spans="1:17" ht="40.5" customHeight="1">
      <c r="A39" s="31">
        <v>1</v>
      </c>
      <c r="B39" s="32" t="s">
        <v>16</v>
      </c>
      <c r="C39" s="10" t="s">
        <v>25</v>
      </c>
      <c r="D39" s="20">
        <v>38784</v>
      </c>
      <c r="E39" s="20">
        <v>47874</v>
      </c>
      <c r="F39" s="20">
        <v>0</v>
      </c>
      <c r="G39" s="20">
        <v>0</v>
      </c>
      <c r="H39" s="20">
        <v>0</v>
      </c>
      <c r="I39" s="20">
        <v>54540</v>
      </c>
      <c r="J39" s="20">
        <f>I39+E39+D39</f>
        <v>141198</v>
      </c>
      <c r="K39" s="20">
        <f>J39+F39+G39+H39</f>
        <v>141198</v>
      </c>
      <c r="L39" s="20">
        <f>J39</f>
        <v>141198</v>
      </c>
      <c r="M39" s="20">
        <f>F39+G39</f>
        <v>0</v>
      </c>
      <c r="N39" s="20">
        <f>H39</f>
        <v>0</v>
      </c>
      <c r="O39" s="20">
        <f>L39+M39+N39</f>
        <v>141198</v>
      </c>
      <c r="Q39" s="25"/>
    </row>
    <row r="40" spans="1:19" s="24" customFormat="1" ht="42.75" customHeight="1">
      <c r="A40" s="26"/>
      <c r="B40" s="1" t="s">
        <v>2</v>
      </c>
      <c r="C40" s="11"/>
      <c r="D40" s="4">
        <f aca="true" t="shared" si="5" ref="D40:O40">D39</f>
        <v>38784</v>
      </c>
      <c r="E40" s="4">
        <f t="shared" si="5"/>
        <v>47874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54540</v>
      </c>
      <c r="J40" s="4">
        <f t="shared" si="5"/>
        <v>141198</v>
      </c>
      <c r="K40" s="4">
        <f t="shared" si="5"/>
        <v>141198</v>
      </c>
      <c r="L40" s="4">
        <f t="shared" si="5"/>
        <v>141198</v>
      </c>
      <c r="M40" s="4">
        <f t="shared" si="5"/>
        <v>0</v>
      </c>
      <c r="N40" s="4">
        <f t="shared" si="5"/>
        <v>0</v>
      </c>
      <c r="O40" s="4">
        <f t="shared" si="5"/>
        <v>141198</v>
      </c>
      <c r="P40" s="28"/>
      <c r="Q40" s="25"/>
      <c r="R40" s="14"/>
      <c r="S40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2024-03-25T10:19:56Z</cp:lastPrinted>
  <dcterms:created xsi:type="dcterms:W3CDTF">2008-07-09T17:17:44Z</dcterms:created>
  <dcterms:modified xsi:type="dcterms:W3CDTF">2024-04-03T06:19:54Z</dcterms:modified>
  <cp:category/>
  <cp:version/>
  <cp:contentType/>
  <cp:contentStatus/>
</cp:coreProperties>
</file>